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jhaworth/Library/Mobile Documents/com~apple~CloudDocs/tony personal/Tennis/Gosford Tennis Club/Committee meetings/"/>
    </mc:Choice>
  </mc:AlternateContent>
  <xr:revisionPtr revIDLastSave="0" documentId="13_ncr:1_{26E976AE-51FB-F64B-A951-6309B42EF141}" xr6:coauthVersionLast="45" xr6:coauthVersionMax="45" xr10:uidLastSave="{00000000-0000-0000-0000-000000000000}"/>
  <bookViews>
    <workbookView xWindow="380" yWindow="460" windowWidth="28040" windowHeight="16420" xr2:uid="{83E1A853-D116-EC4B-8087-B5F6D7439A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D15" i="1"/>
  <c r="E14" i="1"/>
  <c r="D14" i="1"/>
  <c r="E21" i="1" l="1"/>
  <c r="D21" i="1"/>
  <c r="D16" i="1"/>
  <c r="I14" i="1"/>
  <c r="H14" i="1"/>
  <c r="G14" i="1"/>
  <c r="H7" i="1"/>
  <c r="I7" i="1"/>
  <c r="G7" i="1"/>
  <c r="E19" i="1"/>
  <c r="E6" i="1" l="1"/>
  <c r="D6" i="1"/>
  <c r="D19" i="1" l="1"/>
  <c r="D22" i="1"/>
  <c r="E17" i="1"/>
  <c r="D17" i="1"/>
  <c r="E22" i="1" l="1"/>
  <c r="E23" i="1" s="1"/>
  <c r="E24" i="1" s="1"/>
  <c r="D23" i="1"/>
  <c r="D24" i="1" l="1"/>
  <c r="F23" i="1"/>
</calcChain>
</file>

<file path=xl/sharedStrings.xml><?xml version="1.0" encoding="utf-8"?>
<sst xmlns="http://schemas.openxmlformats.org/spreadsheetml/2006/main" count="39" uniqueCount="32">
  <si>
    <t>Now</t>
  </si>
  <si>
    <t>Future</t>
  </si>
  <si>
    <t>Seniors Membership 2020/21</t>
  </si>
  <si>
    <t>Cost to play LMW at GTC</t>
  </si>
  <si>
    <t xml:space="preserve">Membership </t>
  </si>
  <si>
    <t>Annual Income Received</t>
  </si>
  <si>
    <t xml:space="preserve">Total </t>
  </si>
  <si>
    <t>Non Member Players</t>
  </si>
  <si>
    <t>Non Member Cost to play LMW at GTC</t>
  </si>
  <si>
    <t>Affiliation - $6250 per annum - assume $6.25 per person</t>
  </si>
  <si>
    <t>Other Club Yearly play activity at GTC (times per year)</t>
  </si>
  <si>
    <t>Other Club Ladies GTC Members via LMW</t>
  </si>
  <si>
    <t>GTC Club Ladies GTC Members</t>
  </si>
  <si>
    <t>Total members</t>
  </si>
  <si>
    <t>GTC Club Yearly play activity at GTC (times per year)</t>
  </si>
  <si>
    <t>Other Club Weekly playing Fees</t>
  </si>
  <si>
    <t>GTC Club Weekly playing Fees</t>
  </si>
  <si>
    <t>Difference</t>
  </si>
  <si>
    <t>Less Annual Costs</t>
  </si>
  <si>
    <t>Profit</t>
  </si>
  <si>
    <t>Weekly Profit</t>
  </si>
  <si>
    <t>Current Position</t>
  </si>
  <si>
    <t>Team 1</t>
  </si>
  <si>
    <t>Team 2</t>
  </si>
  <si>
    <t>Team 3</t>
  </si>
  <si>
    <t>Rd 1</t>
  </si>
  <si>
    <t>Rd 2</t>
  </si>
  <si>
    <t>S/F</t>
  </si>
  <si>
    <t>F</t>
  </si>
  <si>
    <t>Comp 1</t>
  </si>
  <si>
    <t>Comp 2</t>
  </si>
  <si>
    <t>Staff Member Cost ($29 per hour - 6 hours) - 28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</si>
</sst>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2" fillId="0" borderId="2" xfId="0" applyFont="1" applyBorder="1"/>
    <xf numFmtId="0" fontId="2" fillId="0" borderId="1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1C25F-DC2B-9E48-AFC0-26D60B381D01}">
  <dimension ref="C1:I24"/>
  <sheetViews>
    <sheetView tabSelected="1" workbookViewId="0">
      <selection activeCell="E4" sqref="E4"/>
    </sheetView>
  </sheetViews>
  <sheetFormatPr baseColWidth="10" defaultRowHeight="16" x14ac:dyDescent="0.2"/>
  <cols>
    <col min="1" max="2" width="10.83203125" style="1"/>
    <col min="3" max="3" width="44" style="1" customWidth="1"/>
    <col min="4" max="4" width="12" style="2" customWidth="1"/>
    <col min="5" max="5" width="12.33203125" style="2" customWidth="1"/>
    <col min="6" max="6" width="12.6640625" style="1" customWidth="1"/>
    <col min="7" max="16384" width="10.83203125" style="1"/>
  </cols>
  <sheetData>
    <row r="1" spans="3:9" x14ac:dyDescent="0.2">
      <c r="C1" s="3"/>
      <c r="G1" s="2">
        <v>3</v>
      </c>
      <c r="H1" s="2">
        <v>7</v>
      </c>
      <c r="I1" s="2">
        <v>1</v>
      </c>
    </row>
    <row r="2" spans="3:9" x14ac:dyDescent="0.2">
      <c r="C2" s="20" t="s">
        <v>21</v>
      </c>
      <c r="D2" s="5" t="s">
        <v>0</v>
      </c>
      <c r="E2" s="5" t="s">
        <v>1</v>
      </c>
      <c r="F2" s="27" t="s">
        <v>29</v>
      </c>
      <c r="G2" s="25" t="s">
        <v>22</v>
      </c>
      <c r="H2" s="25" t="s">
        <v>23</v>
      </c>
      <c r="I2" s="25" t="s">
        <v>24</v>
      </c>
    </row>
    <row r="3" spans="3:9" x14ac:dyDescent="0.2">
      <c r="C3" s="4" t="s">
        <v>11</v>
      </c>
      <c r="D3" s="6">
        <v>74</v>
      </c>
      <c r="E3" s="6">
        <v>0</v>
      </c>
      <c r="F3" s="26" t="s">
        <v>25</v>
      </c>
      <c r="G3" s="2">
        <v>4</v>
      </c>
      <c r="H3" s="2">
        <v>4</v>
      </c>
      <c r="I3" s="2">
        <v>3</v>
      </c>
    </row>
    <row r="4" spans="3:9" x14ac:dyDescent="0.2">
      <c r="C4" s="4" t="s">
        <v>12</v>
      </c>
      <c r="D4" s="6">
        <v>20</v>
      </c>
      <c r="E4" s="6">
        <v>20</v>
      </c>
      <c r="F4" s="26" t="s">
        <v>26</v>
      </c>
      <c r="G4" s="2">
        <v>4</v>
      </c>
      <c r="H4" s="2">
        <v>4</v>
      </c>
      <c r="I4" s="2">
        <v>4</v>
      </c>
    </row>
    <row r="5" spans="3:9" x14ac:dyDescent="0.2">
      <c r="C5" s="4" t="s">
        <v>7</v>
      </c>
      <c r="D5" s="7">
        <v>0</v>
      </c>
      <c r="E5" s="7">
        <v>74</v>
      </c>
      <c r="F5" s="26" t="s">
        <v>27</v>
      </c>
      <c r="G5" s="2">
        <v>1</v>
      </c>
      <c r="H5" s="2">
        <v>1</v>
      </c>
      <c r="I5" s="2">
        <v>1</v>
      </c>
    </row>
    <row r="6" spans="3:9" x14ac:dyDescent="0.2">
      <c r="C6" s="4" t="s">
        <v>13</v>
      </c>
      <c r="D6" s="5">
        <f>SUM(D3:D4)</f>
        <v>94</v>
      </c>
      <c r="E6" s="5">
        <f>SUM(E3:E5)</f>
        <v>94</v>
      </c>
      <c r="F6" s="26" t="s">
        <v>28</v>
      </c>
      <c r="G6" s="2">
        <v>1</v>
      </c>
      <c r="H6" s="2">
        <v>1</v>
      </c>
      <c r="I6" s="2">
        <v>1</v>
      </c>
    </row>
    <row r="7" spans="3:9" ht="17" thickBot="1" x14ac:dyDescent="0.25">
      <c r="C7" s="4" t="s">
        <v>2</v>
      </c>
      <c r="D7" s="8">
        <v>25</v>
      </c>
      <c r="E7" s="8">
        <v>25</v>
      </c>
      <c r="G7" s="24">
        <f>SUM(G3:G6)</f>
        <v>10</v>
      </c>
      <c r="H7" s="24">
        <f t="shared" ref="H7:I7" si="0">SUM(H3:H6)</f>
        <v>10</v>
      </c>
      <c r="I7" s="24">
        <f t="shared" si="0"/>
        <v>9</v>
      </c>
    </row>
    <row r="8" spans="3:9" ht="17" thickTop="1" x14ac:dyDescent="0.2">
      <c r="C8" s="4" t="s">
        <v>10</v>
      </c>
      <c r="D8" s="6">
        <v>3</v>
      </c>
      <c r="E8" s="6">
        <v>3</v>
      </c>
    </row>
    <row r="9" spans="3:9" x14ac:dyDescent="0.2">
      <c r="C9" s="4" t="s">
        <v>14</v>
      </c>
      <c r="D9" s="6">
        <v>18</v>
      </c>
      <c r="E9" s="6">
        <v>18</v>
      </c>
      <c r="F9" s="27" t="s">
        <v>30</v>
      </c>
      <c r="G9" s="25" t="s">
        <v>22</v>
      </c>
      <c r="H9" s="25" t="s">
        <v>23</v>
      </c>
      <c r="I9" s="25" t="s">
        <v>24</v>
      </c>
    </row>
    <row r="10" spans="3:9" x14ac:dyDescent="0.2">
      <c r="C10" s="4" t="s">
        <v>3</v>
      </c>
      <c r="D10" s="8">
        <v>7</v>
      </c>
      <c r="E10" s="8">
        <v>8</v>
      </c>
      <c r="F10" s="26" t="s">
        <v>25</v>
      </c>
      <c r="G10" s="2">
        <v>4</v>
      </c>
      <c r="H10" s="2">
        <v>4</v>
      </c>
      <c r="I10" s="2">
        <v>3</v>
      </c>
    </row>
    <row r="11" spans="3:9" x14ac:dyDescent="0.2">
      <c r="C11" s="4" t="s">
        <v>8</v>
      </c>
      <c r="D11" s="8">
        <v>7</v>
      </c>
      <c r="E11" s="9">
        <v>12.5</v>
      </c>
      <c r="F11" s="26" t="s">
        <v>26</v>
      </c>
      <c r="G11" s="2">
        <v>4</v>
      </c>
      <c r="H11" s="2">
        <v>4</v>
      </c>
      <c r="I11" s="2">
        <v>4</v>
      </c>
    </row>
    <row r="12" spans="3:9" x14ac:dyDescent="0.2">
      <c r="C12" s="10"/>
      <c r="D12" s="11"/>
      <c r="E12" s="11"/>
      <c r="F12" s="26" t="s">
        <v>27</v>
      </c>
      <c r="G12" s="2">
        <v>1</v>
      </c>
      <c r="H12" s="2">
        <v>1</v>
      </c>
      <c r="I12" s="2">
        <v>1</v>
      </c>
    </row>
    <row r="13" spans="3:9" x14ac:dyDescent="0.2">
      <c r="C13" s="20" t="s">
        <v>5</v>
      </c>
      <c r="D13" s="6"/>
      <c r="E13" s="6"/>
      <c r="F13" s="26" t="s">
        <v>28</v>
      </c>
      <c r="G13" s="2">
        <v>1</v>
      </c>
      <c r="H13" s="2">
        <v>1</v>
      </c>
      <c r="I13" s="2">
        <v>1</v>
      </c>
    </row>
    <row r="14" spans="3:9" ht="17" thickBot="1" x14ac:dyDescent="0.25">
      <c r="C14" s="4" t="s">
        <v>4</v>
      </c>
      <c r="D14" s="8">
        <f>D7*D6</f>
        <v>2350</v>
      </c>
      <c r="E14" s="8">
        <f>E7*E4</f>
        <v>500</v>
      </c>
      <c r="G14" s="24">
        <f>SUM(G10:G13)</f>
        <v>10</v>
      </c>
      <c r="H14" s="24">
        <f t="shared" ref="H14" si="1">SUM(H10:H13)</f>
        <v>10</v>
      </c>
      <c r="I14" s="24">
        <f t="shared" ref="I14" si="2">SUM(I10:I13)</f>
        <v>9</v>
      </c>
    </row>
    <row r="15" spans="3:9" ht="17" thickTop="1" x14ac:dyDescent="0.2">
      <c r="C15" s="4" t="s">
        <v>15</v>
      </c>
      <c r="D15" s="8">
        <f>D8*D10*D3</f>
        <v>1554</v>
      </c>
      <c r="E15" s="8">
        <f>E5*E11*E8</f>
        <v>2775</v>
      </c>
    </row>
    <row r="16" spans="3:9" x14ac:dyDescent="0.2">
      <c r="C16" s="4" t="s">
        <v>16</v>
      </c>
      <c r="D16" s="8">
        <f>D4*D10*D9</f>
        <v>2520</v>
      </c>
      <c r="E16" s="8">
        <f>E4*E10*E9</f>
        <v>2880</v>
      </c>
    </row>
    <row r="17" spans="3:6" ht="17" thickBot="1" x14ac:dyDescent="0.25">
      <c r="C17" s="19" t="s">
        <v>6</v>
      </c>
      <c r="D17" s="16">
        <f>SUM(D14:D15)</f>
        <v>3904</v>
      </c>
      <c r="E17" s="16">
        <f>SUM(E14:E16)</f>
        <v>6155</v>
      </c>
    </row>
    <row r="18" spans="3:6" ht="17" thickTop="1" x14ac:dyDescent="0.2">
      <c r="C18" s="21" t="s">
        <v>18</v>
      </c>
      <c r="D18" s="15"/>
      <c r="E18" s="15"/>
    </row>
    <row r="19" spans="3:6" x14ac:dyDescent="0.2">
      <c r="C19" s="29" t="s">
        <v>9</v>
      </c>
      <c r="D19" s="12">
        <f>-SUM(D6*6.25)</f>
        <v>-587.5</v>
      </c>
      <c r="E19" s="12">
        <f>-SUM(E4*6.25)</f>
        <v>-125</v>
      </c>
    </row>
    <row r="20" spans="3:6" x14ac:dyDescent="0.2">
      <c r="C20" s="29"/>
      <c r="D20" s="13"/>
      <c r="E20" s="13"/>
    </row>
    <row r="21" spans="3:6" x14ac:dyDescent="0.2">
      <c r="C21" s="4" t="s">
        <v>31</v>
      </c>
      <c r="D21" s="12">
        <f>-SUM(6*29)*28</f>
        <v>-4872</v>
      </c>
      <c r="E21" s="12">
        <f>-SUM(6*29)*28</f>
        <v>-4872</v>
      </c>
    </row>
    <row r="22" spans="3:6" x14ac:dyDescent="0.2">
      <c r="C22" s="4"/>
      <c r="D22" s="14">
        <f>SUM(D19:D21)</f>
        <v>-5459.5</v>
      </c>
      <c r="E22" s="14">
        <f>SUM(E19:E21)</f>
        <v>-4997</v>
      </c>
      <c r="F22" s="22" t="s">
        <v>17</v>
      </c>
    </row>
    <row r="23" spans="3:6" ht="17" thickBot="1" x14ac:dyDescent="0.25">
      <c r="C23" s="19" t="s">
        <v>19</v>
      </c>
      <c r="D23" s="28">
        <f>D17+D22</f>
        <v>-1555.5</v>
      </c>
      <c r="E23" s="16">
        <f>E17+E22</f>
        <v>1158</v>
      </c>
      <c r="F23" s="23">
        <f>D23-E23</f>
        <v>-2713.5</v>
      </c>
    </row>
    <row r="24" spans="3:6" ht="17" thickTop="1" x14ac:dyDescent="0.2">
      <c r="C24" s="18" t="s">
        <v>20</v>
      </c>
      <c r="D24" s="17">
        <f>D23/40</f>
        <v>-38.887500000000003</v>
      </c>
      <c r="E24" s="17">
        <f>E23/40</f>
        <v>28.95</v>
      </c>
    </row>
  </sheetData>
  <mergeCells count="1">
    <mergeCell ref="C19:C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Haworth</dc:creator>
  <cp:lastModifiedBy>Microsoft Office User</cp:lastModifiedBy>
  <dcterms:created xsi:type="dcterms:W3CDTF">2020-02-11T02:48:35Z</dcterms:created>
  <dcterms:modified xsi:type="dcterms:W3CDTF">2020-04-04T06:20:49Z</dcterms:modified>
</cp:coreProperties>
</file>